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申請生「學科能力測驗r加權平均成績」試算範例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<sst xmlns="http://schemas.openxmlformats.org/spreadsheetml/2006/main" count="75" uniqueCount="42">
  <si>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學測科目</t>
  </si>
  <si>
    <t>國文</t>
  </si>
  <si>
    <t>英文</t>
  </si>
  <si>
    <t>數學</t>
  </si>
  <si>
    <t>社會</t>
  </si>
  <si>
    <t>自然</t>
  </si>
  <si>
    <t>→</t>
  </si>
  <si>
    <t>→</t>
  </si>
  <si>
    <t>實得加權成績級分</t>
  </si>
  <si>
    <t>計算方式請參閱簡章第5頁</t>
  </si>
  <si>
    <t>計算方式：</t>
  </si>
  <si>
    <t>國文</t>
  </si>
  <si>
    <t>×</t>
  </si>
  <si>
    <t>+</t>
  </si>
  <si>
    <t>英文</t>
  </si>
  <si>
    <t>數學</t>
  </si>
  <si>
    <t>社會</t>
  </si>
  <si>
    <t>自然</t>
  </si>
  <si>
    <t>×100 =</t>
  </si>
  <si>
    <t>×</t>
  </si>
  <si>
    <t>+</t>
  </si>
  <si>
    <t>×</t>
  </si>
  <si>
    <t>+</t>
  </si>
  <si>
    <t xml:space="preserve"> </t>
  </si>
  <si>
    <t>加權平
均成績</t>
  </si>
  <si>
    <t>申請生「學科能力測驗加權平均成績」試算範例：</t>
  </si>
  <si>
    <t>申請生實得級分</t>
  </si>
  <si>
    <t>請輸入申請生實得級分</t>
  </si>
  <si>
    <t>申請生加權後之級分(系統自動計算)</t>
  </si>
  <si>
    <t>最高加權成績級分</t>
  </si>
  <si>
    <t>最高加權成績級分合計</t>
  </si>
  <si>
    <t>校系(組)、學程各科目權重</t>
  </si>
  <si>
    <t>申請生實得加權成績級分合計</t>
  </si>
  <si>
    <t>→申請生實得加權成績級分合計(國文+英文+數學+社會+自然)</t>
  </si>
  <si>
    <t>→各科目最高級分乘以權重後合計級分</t>
  </si>
  <si>
    <t>試算結果：</t>
  </si>
  <si>
    <t>→(實得加權成績級分/最高加權成績級分) × 100 =學科能力測驗加權平均成績</t>
  </si>
  <si>
    <t>學科能力測驗加權平均成績</t>
  </si>
  <si>
    <t>(取至小數第2位，第3位四捨五入)</t>
  </si>
  <si>
    <t>→(取至小數第2位，第3位四捨五入)</t>
  </si>
  <si>
    <t>各科目最高級分加權後之級分(系統自動計算)</t>
  </si>
  <si>
    <r>
      <t>請輸入欲申請之校系(組)、學程，學科能力測驗成績採計之權重</t>
    </r>
    <r>
      <rPr>
        <b/>
        <sz val="12"/>
        <color indexed="10"/>
        <rFont val="新細明體"/>
        <family val="1"/>
      </rPr>
      <t>(參閱簡章P11~P385)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</si>
</sst>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0_ "/>
    <numFmt numFmtId="179" formatCode="#,##0.00_ "/>
  </numFmts>
  <fonts count="46">
    <font>
      <sz val="12"/>
      <name val="新細明體"/>
      <family val="1"/>
    </font>
    <font>
      <b/>
      <sz val="16"/>
      <color indexed="18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11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8"/>
      <name val="新細明體"/>
      <family val="1"/>
    </font>
    <font>
      <b/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3" fillId="33" borderId="28" xfId="33" applyNumberFormat="1" applyFont="1" applyFill="1" applyBorder="1" applyAlignment="1">
      <alignment horizontal="center" vertical="center"/>
    </xf>
    <xf numFmtId="0" fontId="3" fillId="33" borderId="29" xfId="33" applyNumberFormat="1" applyFont="1" applyFill="1" applyBorder="1" applyAlignment="1">
      <alignment horizontal="center" vertical="center"/>
    </xf>
    <xf numFmtId="178" fontId="5" fillId="34" borderId="30" xfId="33" applyNumberFormat="1" applyFont="1" applyFill="1" applyBorder="1" applyAlignment="1">
      <alignment horizontal="center" vertical="center"/>
    </xf>
    <xf numFmtId="178" fontId="5" fillId="34" borderId="31" xfId="33" applyNumberFormat="1" applyFont="1" applyFill="1" applyBorder="1" applyAlignment="1">
      <alignment horizontal="center" vertical="center"/>
    </xf>
    <xf numFmtId="179" fontId="3" fillId="34" borderId="0" xfId="0" applyNumberFormat="1" applyFont="1" applyFill="1" applyAlignment="1">
      <alignment horizontal="center" vertical="center"/>
    </xf>
    <xf numFmtId="179" fontId="3" fillId="34" borderId="32" xfId="0" applyNumberFormat="1" applyFont="1" applyFill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pane xSplit="23" ySplit="21" topLeftCell="X58" activePane="bottomRight" state="frozen"/>
      <selection pane="topLeft" activeCell="A1" sqref="A1"/>
      <selection pane="topRight" activeCell="Y1" sqref="Y1"/>
      <selection pane="bottomLeft" activeCell="A22" sqref="A22"/>
      <selection pane="bottomRight" activeCell="I4" sqref="I4"/>
    </sheetView>
  </sheetViews>
  <sheetFormatPr defaultColWidth="9.00390625" defaultRowHeight="16.5"/>
  <cols>
    <col min="1" max="1" width="0.37109375" style="6" customWidth="1"/>
    <col min="2" max="2" width="28.875" style="6" customWidth="1"/>
    <col min="3" max="4" width="9.125" style="2" customWidth="1"/>
    <col min="5" max="5" width="9.25390625" style="2" customWidth="1"/>
    <col min="6" max="6" width="9.875" style="2" customWidth="1"/>
    <col min="7" max="7" width="9.625" style="2" customWidth="1"/>
    <col min="8" max="8" width="4.125" style="6" customWidth="1"/>
    <col min="9" max="9" width="5.625" style="6" customWidth="1"/>
    <col min="10" max="12" width="4.625" style="6" customWidth="1"/>
    <col min="13" max="13" width="5.125" style="6" customWidth="1"/>
    <col min="14" max="16" width="4.625" style="6" customWidth="1"/>
    <col min="17" max="17" width="6.00390625" style="6" customWidth="1"/>
    <col min="18" max="20" width="4.625" style="6" customWidth="1"/>
    <col min="21" max="21" width="5.75390625" style="6" bestFit="1" customWidth="1"/>
    <col min="22" max="22" width="7.00390625" style="6" customWidth="1"/>
    <col min="23" max="23" width="6.875" style="6" customWidth="1"/>
    <col min="24" max="26" width="4.625" style="6" customWidth="1"/>
    <col min="27" max="16384" width="9.00390625" style="6" customWidth="1"/>
  </cols>
  <sheetData>
    <row r="1" spans="1:23" ht="29.25" customHeight="1">
      <c r="A1" s="5"/>
      <c r="B1" s="1" t="s">
        <v>25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thickBot="1">
      <c r="A2" s="5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/>
      <c r="B3" s="9" t="s">
        <v>26</v>
      </c>
      <c r="C3" s="49">
        <v>15</v>
      </c>
      <c r="D3" s="49">
        <v>15</v>
      </c>
      <c r="E3" s="49">
        <v>15</v>
      </c>
      <c r="F3" s="49">
        <v>15</v>
      </c>
      <c r="G3" s="50">
        <v>15</v>
      </c>
      <c r="H3" s="10" t="s">
        <v>6</v>
      </c>
      <c r="I3" s="47" t="s">
        <v>27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9.5" customHeight="1" thickBot="1">
      <c r="A4" s="5"/>
      <c r="B4" s="11" t="s">
        <v>31</v>
      </c>
      <c r="C4" s="51">
        <v>1</v>
      </c>
      <c r="D4" s="51">
        <v>2.5</v>
      </c>
      <c r="E4" s="51">
        <v>2</v>
      </c>
      <c r="F4" s="51">
        <v>1</v>
      </c>
      <c r="G4" s="52">
        <v>1</v>
      </c>
      <c r="H4" s="10" t="s">
        <v>7</v>
      </c>
      <c r="I4" s="47" t="s">
        <v>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>
      <c r="A5" s="5"/>
      <c r="B5" s="12" t="s">
        <v>8</v>
      </c>
      <c r="C5" s="55">
        <f>IF(C4=0,0,C3*C4)</f>
        <v>15</v>
      </c>
      <c r="D5" s="55">
        <f>IF(D4=0,0,D3*D4)</f>
        <v>37.5</v>
      </c>
      <c r="E5" s="55">
        <f>IF(E4=0,0,E3*E4)</f>
        <v>30</v>
      </c>
      <c r="F5" s="55">
        <f>IF(F4=0,0,F3*F4)</f>
        <v>15</v>
      </c>
      <c r="G5" s="55">
        <f>IF(G4=0,0,G3*G4)</f>
        <v>15</v>
      </c>
      <c r="H5" s="10" t="s">
        <v>7</v>
      </c>
      <c r="I5" s="4" t="s"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/>
      <c r="B6" s="13" t="s">
        <v>29</v>
      </c>
      <c r="C6" s="56">
        <f>IF(C4=0,0,15*C4)</f>
        <v>15</v>
      </c>
      <c r="D6" s="56">
        <f>IF(D4=0,0,15*D4)</f>
        <v>37.5</v>
      </c>
      <c r="E6" s="56">
        <f>IF(E4=0,0,15*E4)</f>
        <v>30</v>
      </c>
      <c r="F6" s="56">
        <f>IF(F4=0,0,15*F4)</f>
        <v>15</v>
      </c>
      <c r="G6" s="56">
        <f>IF(G4=0,0,15*G4)</f>
        <v>15</v>
      </c>
      <c r="H6" s="10" t="s">
        <v>7</v>
      </c>
      <c r="I6" s="4" t="s">
        <v>40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9.5" customHeight="1">
      <c r="A7" s="5"/>
      <c r="C7" s="14"/>
      <c r="D7" s="14"/>
      <c r="E7" s="15"/>
      <c r="F7" s="16"/>
      <c r="G7" s="1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9.5" customHeight="1">
      <c r="A8" s="5"/>
      <c r="B8" s="13" t="s">
        <v>32</v>
      </c>
      <c r="C8" s="62">
        <f>C5+D5+E5+F5+G5</f>
        <v>112.5</v>
      </c>
      <c r="D8" s="63"/>
      <c r="E8" s="17" t="s">
        <v>33</v>
      </c>
      <c r="F8" s="18"/>
      <c r="G8" s="1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9.5" customHeight="1">
      <c r="A9" s="5"/>
      <c r="B9" s="19" t="s">
        <v>30</v>
      </c>
      <c r="C9" s="62">
        <f>C6+D6+E6+F6+G6</f>
        <v>112.5</v>
      </c>
      <c r="D9" s="64"/>
      <c r="E9" s="17" t="s">
        <v>34</v>
      </c>
      <c r="F9" s="18"/>
      <c r="G9" s="18"/>
      <c r="H9" s="3"/>
      <c r="I9" s="4"/>
      <c r="J9" s="4"/>
      <c r="K9" s="4"/>
      <c r="L9" s="4"/>
      <c r="M9" s="4"/>
      <c r="N9" s="4"/>
      <c r="O9" s="4"/>
      <c r="P9" s="4" t="s">
        <v>23</v>
      </c>
      <c r="Q9" s="4"/>
      <c r="R9" s="4"/>
      <c r="S9" s="4"/>
      <c r="T9" s="4"/>
      <c r="U9" s="4"/>
      <c r="V9" s="4"/>
      <c r="W9" s="4"/>
    </row>
    <row r="10" spans="1:23" ht="19.5" customHeight="1">
      <c r="A10" s="5"/>
      <c r="B10" s="20" t="s">
        <v>37</v>
      </c>
      <c r="C10" s="65">
        <f>ROUND((C8/C9)*100,2)</f>
        <v>100</v>
      </c>
      <c r="D10" s="66"/>
      <c r="E10" s="17" t="s">
        <v>36</v>
      </c>
      <c r="F10" s="18"/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6.5">
      <c r="A11" s="3"/>
      <c r="C11" s="14"/>
      <c r="D11" s="14"/>
      <c r="E11" s="17" t="s">
        <v>39</v>
      </c>
      <c r="F11" s="18"/>
      <c r="G11" s="18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6.5">
      <c r="A12" s="3"/>
      <c r="B12" s="3"/>
      <c r="C12" s="21"/>
      <c r="D12" s="21"/>
      <c r="E12" s="22"/>
      <c r="F12" s="21"/>
      <c r="G12" s="21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6.5">
      <c r="A13" s="3"/>
      <c r="B13" s="23" t="s">
        <v>9</v>
      </c>
      <c r="C13" s="21"/>
      <c r="D13" s="21"/>
      <c r="E13" s="22"/>
      <c r="F13" s="21"/>
      <c r="G13" s="21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6.5">
      <c r="A14" s="3"/>
      <c r="B14" s="24"/>
      <c r="C14" s="21"/>
      <c r="D14" s="21"/>
      <c r="E14" s="22"/>
      <c r="F14" s="21"/>
      <c r="G14" s="21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7.25" thickBot="1">
      <c r="A15" s="3"/>
      <c r="B15" s="57" t="s">
        <v>10</v>
      </c>
      <c r="C15" s="26" t="s">
        <v>11</v>
      </c>
      <c r="D15" s="27" t="s">
        <v>12</v>
      </c>
      <c r="E15" s="53">
        <f>C4</f>
        <v>1</v>
      </c>
      <c r="F15" s="28" t="s">
        <v>13</v>
      </c>
      <c r="G15" s="26" t="s">
        <v>14</v>
      </c>
      <c r="H15" s="27" t="s">
        <v>12</v>
      </c>
      <c r="I15" s="53">
        <f>D4</f>
        <v>2.5</v>
      </c>
      <c r="J15" s="28" t="s">
        <v>13</v>
      </c>
      <c r="K15" s="26" t="s">
        <v>15</v>
      </c>
      <c r="L15" s="27" t="s">
        <v>12</v>
      </c>
      <c r="M15" s="53">
        <f>E4</f>
        <v>2</v>
      </c>
      <c r="N15" s="28" t="s">
        <v>13</v>
      </c>
      <c r="O15" s="26" t="s">
        <v>16</v>
      </c>
      <c r="P15" s="27" t="s">
        <v>12</v>
      </c>
      <c r="Q15" s="53">
        <f>F4</f>
        <v>1</v>
      </c>
      <c r="R15" s="28" t="s">
        <v>13</v>
      </c>
      <c r="S15" s="26" t="s">
        <v>17</v>
      </c>
      <c r="T15" s="27" t="s">
        <v>12</v>
      </c>
      <c r="U15" s="53">
        <f>G4</f>
        <v>1</v>
      </c>
      <c r="V15" s="68" t="s">
        <v>18</v>
      </c>
      <c r="W15" s="70" t="s">
        <v>24</v>
      </c>
    </row>
    <row r="16" spans="1:23" ht="16.5">
      <c r="A16" s="3"/>
      <c r="B16" s="67"/>
      <c r="C16" s="29">
        <v>15</v>
      </c>
      <c r="D16" s="30" t="s">
        <v>19</v>
      </c>
      <c r="E16" s="54">
        <f>C4</f>
        <v>1</v>
      </c>
      <c r="F16" s="31" t="s">
        <v>20</v>
      </c>
      <c r="G16" s="29">
        <v>15</v>
      </c>
      <c r="H16" s="32" t="s">
        <v>19</v>
      </c>
      <c r="I16" s="54">
        <f>D4</f>
        <v>2.5</v>
      </c>
      <c r="J16" s="32" t="s">
        <v>20</v>
      </c>
      <c r="K16" s="33">
        <v>15</v>
      </c>
      <c r="L16" s="32" t="s">
        <v>19</v>
      </c>
      <c r="M16" s="54">
        <f>E4</f>
        <v>2</v>
      </c>
      <c r="N16" s="32" t="s">
        <v>20</v>
      </c>
      <c r="O16" s="33">
        <v>15</v>
      </c>
      <c r="P16" s="32" t="s">
        <v>19</v>
      </c>
      <c r="Q16" s="54">
        <f>F4</f>
        <v>1</v>
      </c>
      <c r="R16" s="32" t="s">
        <v>20</v>
      </c>
      <c r="S16" s="34">
        <v>15</v>
      </c>
      <c r="T16" s="32" t="s">
        <v>19</v>
      </c>
      <c r="U16" s="54">
        <f>G4</f>
        <v>1</v>
      </c>
      <c r="V16" s="69"/>
      <c r="W16" s="71"/>
    </row>
    <row r="17" spans="1:23" ht="16.5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7.25" thickBot="1">
      <c r="A18" s="3"/>
      <c r="B18" s="57" t="s">
        <v>35</v>
      </c>
      <c r="C18" s="35">
        <f>C3</f>
        <v>15</v>
      </c>
      <c r="D18" s="36" t="s">
        <v>21</v>
      </c>
      <c r="E18" s="53">
        <f>C4</f>
        <v>1</v>
      </c>
      <c r="F18" s="37" t="s">
        <v>22</v>
      </c>
      <c r="G18" s="38">
        <f>D3</f>
        <v>15</v>
      </c>
      <c r="H18" s="36" t="s">
        <v>21</v>
      </c>
      <c r="I18" s="53">
        <f>D4</f>
        <v>2.5</v>
      </c>
      <c r="J18" s="37" t="s">
        <v>22</v>
      </c>
      <c r="K18" s="38">
        <f>E3</f>
        <v>15</v>
      </c>
      <c r="L18" s="36" t="s">
        <v>21</v>
      </c>
      <c r="M18" s="53">
        <f>E4</f>
        <v>2</v>
      </c>
      <c r="N18" s="37" t="s">
        <v>22</v>
      </c>
      <c r="O18" s="38">
        <f>F3</f>
        <v>15</v>
      </c>
      <c r="P18" s="36" t="s">
        <v>21</v>
      </c>
      <c r="Q18" s="53">
        <f>F4</f>
        <v>1</v>
      </c>
      <c r="R18" s="37" t="s">
        <v>22</v>
      </c>
      <c r="S18" s="38">
        <f>G3</f>
        <v>15</v>
      </c>
      <c r="T18" s="36" t="s">
        <v>21</v>
      </c>
      <c r="U18" s="53">
        <f>G4</f>
        <v>1</v>
      </c>
      <c r="V18" s="58" t="s">
        <v>18</v>
      </c>
      <c r="W18" s="60">
        <f>ROUND((C8/C9)*100,2)</f>
        <v>100</v>
      </c>
    </row>
    <row r="19" spans="1:23" ht="16.5">
      <c r="A19" s="3"/>
      <c r="B19" s="57"/>
      <c r="C19" s="39">
        <v>15</v>
      </c>
      <c r="D19" s="40" t="s">
        <v>19</v>
      </c>
      <c r="E19" s="54">
        <f>C4</f>
        <v>1</v>
      </c>
      <c r="F19" s="41" t="s">
        <v>20</v>
      </c>
      <c r="G19" s="42">
        <v>15</v>
      </c>
      <c r="H19" s="43" t="s">
        <v>19</v>
      </c>
      <c r="I19" s="54">
        <f>D4</f>
        <v>2.5</v>
      </c>
      <c r="J19" s="43" t="s">
        <v>20</v>
      </c>
      <c r="K19" s="44">
        <v>15</v>
      </c>
      <c r="L19" s="43" t="s">
        <v>19</v>
      </c>
      <c r="M19" s="54">
        <f>E4</f>
        <v>2</v>
      </c>
      <c r="N19" s="43" t="s">
        <v>20</v>
      </c>
      <c r="O19" s="44">
        <v>15</v>
      </c>
      <c r="P19" s="43" t="s">
        <v>19</v>
      </c>
      <c r="Q19" s="54">
        <f>F4</f>
        <v>1</v>
      </c>
      <c r="R19" s="43" t="s">
        <v>20</v>
      </c>
      <c r="S19" s="45">
        <v>15</v>
      </c>
      <c r="T19" s="43" t="s">
        <v>19</v>
      </c>
      <c r="U19" s="54">
        <f>G4</f>
        <v>1</v>
      </c>
      <c r="V19" s="59"/>
      <c r="W19" s="61"/>
    </row>
    <row r="20" spans="1:23" ht="16.5">
      <c r="A20" s="3"/>
      <c r="B20" s="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W20" s="48" t="s">
        <v>38</v>
      </c>
    </row>
    <row r="21" spans="1:23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</sheetData>
  <sheetProtection password="EEFF" sheet="1"/>
  <protectedRanges>
    <protectedRange sqref="C3:G4" name="範圍1"/>
  </protectedRanges>
  <mergeCells count="9">
    <mergeCell ref="B18:B19"/>
    <mergeCell ref="V18:V19"/>
    <mergeCell ref="W18:W19"/>
    <mergeCell ref="C8:D8"/>
    <mergeCell ref="C9:D9"/>
    <mergeCell ref="C10:D10"/>
    <mergeCell ref="B15:B16"/>
    <mergeCell ref="V15:V16"/>
    <mergeCell ref="W15:W1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吳書綺</cp:lastModifiedBy>
  <cp:lastPrinted>2013-01-09T08:42:50Z</cp:lastPrinted>
  <dcterms:created xsi:type="dcterms:W3CDTF">2011-02-23T08:40:29Z</dcterms:created>
  <dcterms:modified xsi:type="dcterms:W3CDTF">2015-11-06T02:14:07Z</dcterms:modified>
  <cp:category/>
  <cp:version/>
  <cp:contentType/>
  <cp:contentStatus/>
</cp:coreProperties>
</file>